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Zo werkt het" sheetId="1" state="visible" r:id="rId1"/>
    <sheet name="Wedstrijden" sheetId="2" state="visible" r:id="rId2"/>
    <sheet name="Overzicht" sheetId="3" state="visible" r:id="rId3"/>
    <sheet name="Rijders" sheetId="4" state="visible" r:id="rId4"/>
  </sheets>
  <definedNames>
    <definedName name="_xlnm._FilterDatabase" localSheetId="1" hidden="1">'Wedstrijden'!$A$4:$R$34</definedName>
    <definedName name="_xlnm.Print_Titles" localSheetId="1">'Wedstrijden'!$4:$4</definedName>
    <definedName name="_xlnm.Print_Titles" localSheetId="3">'Rijders'!$1:$1</definedName>
  </definedNames>
  <calcPr calcId="124519" fullCalcOnLoad="1"/>
</workbook>
</file>

<file path=xl/styles.xml><?xml version="1.0" encoding="utf-8"?>
<styleSheet xmlns="http://schemas.openxmlformats.org/spreadsheetml/2006/main">
  <numFmts count="1">
    <numFmt numFmtId="164" formatCode="ddd"/>
  </numFmts>
  <fonts count="9">
    <font>
      <name val="Calibri"/>
      <family val="2"/>
      <color theme="1"/>
      <sz val="11"/>
      <scheme val="minor"/>
    </font>
    <font>
      <name val="Calibri"/>
      <b val="1"/>
      <color rgb="000E1426"/>
      <sz val="20"/>
    </font>
    <font>
      <name val="Calibri"/>
      <color rgb="005B6479"/>
      <sz val="11"/>
    </font>
    <font>
      <name val="Calibri"/>
      <b val="1"/>
      <color rgb="000E1426"/>
      <sz val="13"/>
    </font>
    <font>
      <name val="Calibri"/>
      <color rgb="000E1426"/>
      <sz val="11"/>
    </font>
    <font>
      <name val="Calibri"/>
      <i val="1"/>
      <color rgb="005B6479"/>
      <sz val="10"/>
    </font>
    <font>
      <name val="Calibri"/>
      <b val="1"/>
      <color rgb="000E1426"/>
      <sz val="16"/>
    </font>
    <font>
      <name val="Calibri"/>
      <b val="1"/>
      <color rgb="000E1426"/>
      <sz val="11"/>
    </font>
    <font>
      <name val="Calibri"/>
      <b val="1"/>
      <color rgb="00FFFFFF"/>
      <sz val="11"/>
    </font>
  </fonts>
  <fills count="7">
    <fill>
      <patternFill/>
    </fill>
    <fill>
      <patternFill patternType="gray125"/>
    </fill>
    <fill>
      <patternFill patternType="solid">
        <fgColor rgb="00FFF4CC"/>
      </patternFill>
    </fill>
    <fill>
      <patternFill patternType="solid">
        <fgColor rgb="000E1426"/>
      </patternFill>
    </fill>
    <fill>
      <patternFill patternType="solid">
        <fgColor rgb="00FFE6DB"/>
      </patternFill>
    </fill>
    <fill>
      <patternFill patternType="solid">
        <fgColor rgb="00EEF0F4"/>
      </patternFill>
    </fill>
    <fill>
      <patternFill patternType="solid">
        <fgColor rgb="00F5F3EF"/>
      </patternFill>
    </fill>
  </fills>
  <borders count="2">
    <border>
      <left/>
      <right/>
      <top/>
      <bottom/>
      <diagonal/>
    </border>
    <border>
      <left style="thin">
        <color rgb="00C3C8D4"/>
      </left>
      <right style="thin">
        <color rgb="00C3C8D4"/>
      </right>
      <top style="thin">
        <color rgb="00C3C8D4"/>
      </top>
      <bottom style="thin">
        <color rgb="00C3C8D4"/>
      </bottom>
    </border>
  </borders>
  <cellStyleXfs count="1">
    <xf numFmtId="0" fontId="0" fillId="0" borderId="0"/>
  </cellStyleXfs>
  <cellXfs count="2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horizontal="left" vertical="center" wrapText="1"/>
    </xf>
    <xf numFmtId="0" fontId="7" fillId="0" borderId="0" applyAlignment="1" pivotButton="0" quotePrefix="0" xfId="0">
      <alignment horizontal="left" vertical="center" wrapText="1"/>
    </xf>
    <xf numFmtId="0" fontId="0" fillId="2" borderId="1" applyAlignment="1" pivotButton="0" quotePrefix="0" xfId="0">
      <alignment horizontal="left" vertical="center" wrapText="1"/>
    </xf>
    <xf numFmtId="0" fontId="0" fillId="2" borderId="1" pivotButton="0" quotePrefix="0" xfId="0"/>
    <xf numFmtId="0" fontId="7" fillId="0" borderId="0" applyAlignment="1" pivotButton="0" quotePrefix="0" xfId="0">
      <alignment horizontal="right" vertical="center"/>
    </xf>
    <xf numFmtId="0" fontId="0" fillId="2" borderId="1" applyAlignment="1" pivotButton="0" quotePrefix="0" xfId="0">
      <alignment horizontal="center" vertical="center" wrapText="1"/>
    </xf>
    <xf numFmtId="0" fontId="5" fillId="0" borderId="0" applyAlignment="1" pivotButton="0" quotePrefix="0" xfId="0">
      <alignment horizontal="left" vertical="center" wrapText="1"/>
    </xf>
    <xf numFmtId="0" fontId="8" fillId="3" borderId="1" applyAlignment="1" pivotButton="0" quotePrefix="0" xfId="0">
      <alignment horizontal="center" vertical="center" wrapText="1"/>
    </xf>
    <xf numFmtId="0" fontId="7" fillId="4" borderId="1" applyAlignment="1" pivotButton="0" quotePrefix="0" xfId="0">
      <alignment horizontal="center" vertical="center" wrapText="1"/>
    </xf>
    <xf numFmtId="0" fontId="7" fillId="5" borderId="1" applyAlignment="1" pivotButton="0" quotePrefix="0" xfId="0">
      <alignment horizontal="center" vertical="center" wrapText="1"/>
    </xf>
    <xf numFmtId="0" fontId="0" fillId="0" borderId="1" applyAlignment="1" pivotButton="0" quotePrefix="0" xfId="0">
      <alignment horizontal="center" vertical="center" wrapText="1"/>
    </xf>
    <xf numFmtId="14" fontId="0" fillId="2" borderId="1" applyAlignment="1" pivotButton="0" quotePrefix="0" xfId="0">
      <alignment horizontal="center" vertical="center" wrapText="1"/>
    </xf>
    <xf numFmtId="164" fontId="0" fillId="5" borderId="1" applyAlignment="1" pivotButton="0" quotePrefix="0" xfId="0">
      <alignment horizontal="center" vertical="center" wrapText="1"/>
    </xf>
    <xf numFmtId="20" fontId="0" fillId="2" borderId="1" applyAlignment="1" pivotButton="0" quotePrefix="0" xfId="0">
      <alignment horizontal="center" vertical="center" wrapText="1"/>
    </xf>
    <xf numFmtId="20" fontId="0" fillId="5" borderId="1" applyAlignment="1" pivotButton="0" quotePrefix="0" xfId="0">
      <alignment horizontal="center" vertical="center" wrapText="1"/>
    </xf>
    <xf numFmtId="0" fontId="0" fillId="5" borderId="1" applyAlignment="1" pivotButton="0" quotePrefix="0" xfId="0">
      <alignment horizontal="center" vertical="center" wrapText="1"/>
    </xf>
    <xf numFmtId="0" fontId="7" fillId="6" borderId="1" applyAlignment="1" pivotButton="0" quotePrefix="0" xfId="0">
      <alignment horizontal="left" vertical="center" wrapText="1"/>
    </xf>
    <xf numFmtId="0" fontId="7" fillId="6" borderId="1" applyAlignment="1" pivotButton="0" quotePrefix="0" xfId="0">
      <alignment horizontal="center" vertical="center" wrapText="1"/>
    </xf>
    <xf numFmtId="0" fontId="0" fillId="0" borderId="1" applyAlignment="1" pivotButton="0" quotePrefix="0" xfId="0">
      <alignment horizontal="left" vertical="center" wrapText="1"/>
    </xf>
    <xf numFmtId="0" fontId="7" fillId="4" borderId="1" applyAlignment="1" pivotButton="0" quotePrefix="0" xfId="0">
      <alignment horizontal="left" vertical="center" wrapText="1"/>
    </xf>
    <xf numFmtId="0" fontId="5" fillId="0" borderId="0" pivotButton="0" quotePrefix="0" xfId="0"/>
  </cellXfs>
  <cellStyles count="1">
    <cellStyle name="Normal" xfId="0" builtinId="0" hidden="0"/>
  </cellStyles>
  <dxfs count="2">
    <dxf>
      <fill>
        <patternFill patternType="solid">
          <fgColor rgb="00FFE6DB"/>
          <bgColor rgb="00FFE6DB"/>
        </patternFill>
      </fill>
    </dxf>
    <dxf>
      <font>
        <strike val="1"/>
        <color rgb="008E96A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0</row>
      <rowOff>0</rowOff>
    </from>
    <ext cx="342900" cy="34290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B19"/>
  <sheetViews>
    <sheetView showGridLines="0" workbookViewId="0">
      <selection activeCell="A1" sqref="A1"/>
    </sheetView>
  </sheetViews>
  <sheetFormatPr baseColWidth="8" defaultRowHeight="15"/>
  <cols>
    <col width="3" customWidth="1" min="1" max="1"/>
    <col width="110" customWidth="1" min="2" max="2"/>
  </cols>
  <sheetData>
    <row r="1" ht="32" customHeight="1"/>
    <row r="2" ht="32" customHeight="1">
      <c r="B2" s="1" t="inlineStr">
        <is>
          <t>Wedstrijdkalender volleybal</t>
        </is>
      </c>
    </row>
    <row r="3">
      <c r="B3" s="2" t="inlineStr">
        <is>
          <t>Gratis sjabloon van Koach Volleyball · koachvolleyball.com/nl/</t>
        </is>
      </c>
    </row>
    <row r="4">
      <c r="B4" s="3" t="n"/>
    </row>
    <row r="5" ht="24" customHeight="1">
      <c r="B5" s="4" t="inlineStr">
        <is>
          <t>Zo vul je hem in</t>
        </is>
      </c>
    </row>
    <row r="6" ht="30" customHeight="1">
      <c r="B6" s="5" t="inlineStr">
        <is>
          <t>1. Zet op het blad Wedstrijden bovenaan je teamnaam en het seizoen, en hoeveel minuten voor aanvang het team in de hal moet zijn.</t>
        </is>
      </c>
    </row>
    <row r="7" ht="30" customHeight="1">
      <c r="B7" s="5" t="inlineStr">
        <is>
          <t>2. Vul per wedstrijd één regel in: datum, aanvang, Thuis of Uit, soort, tegenstander, sporthal en adres. De dag van de week verschijnt vanzelf.</t>
        </is>
      </c>
    </row>
    <row r="8" ht="45" customHeight="1">
      <c r="B8" s="5" t="inlineStr">
        <is>
          <t>3. Vul bij een uitwedstrijd de reistijd in minuten in. Verzamelen rekent zichzelf uit: aanvang min reistijd min de minuten in de hal. Bij een thuiswedstrijd is het de tijd waarop het team in de hal is. Klopt het niet, typ dan gewoon een andere tijd.</t>
        </is>
      </c>
    </row>
    <row r="9" ht="15" customHeight="1">
      <c r="B9" s="5" t="inlineStr">
        <is>
          <t>4. Zet bij Rijders wie er rijdt. Een oranje vak in die kolom is een uitwedstrijd waarvoor nog niemand rijdt.</t>
        </is>
      </c>
    </row>
    <row r="10" ht="15" customHeight="1">
      <c r="B10" s="5" t="inlineStr">
        <is>
          <t>5. Vul na de wedstrijd de sets in, eigen team eerst. Uitslag zet er Gewonnen, Verloren of Gelijk bij.</t>
        </is>
      </c>
    </row>
    <row r="11" ht="30" customHeight="1">
      <c r="B11" s="5" t="inlineStr">
        <is>
          <t>6. Verzet of afgelast? Kies het bij Status. Bij Verzet pas je de datum aan; een afgelaste wedstrijd wordt doorgestreept en telt alleen nog mee bij Afgelast.</t>
        </is>
      </c>
    </row>
    <row r="12">
      <c r="B12" s="3" t="n"/>
    </row>
    <row r="13" ht="24" customHeight="1">
      <c r="B13" s="4" t="inlineStr">
        <is>
          <t>De andere bladen</t>
        </is>
      </c>
    </row>
    <row r="14" ht="30" customHeight="1">
      <c r="B14" s="5" t="inlineStr">
        <is>
          <t>Overzicht telt de thuis- en uitwedstrijden, de uitslagen en de sets, en hoeveel uitwedstrijden nog geen rijders hebben.</t>
        </is>
      </c>
    </row>
    <row r="15" ht="45" customHeight="1">
      <c r="B15" s="5" t="inlineStr">
        <is>
          <t>Rijders telt per ouder of speler hoe vaak hij is ingedeeld, zodat je de ritten eerlijk verdeelt. Een rit telt als de naam in de kolom Rijders van het blad Wedstrijden staat: schrijf een naam dus overal hetzelfde en gebruik geen naam die in een andere naam zit (zoals Jan en Jansen).</t>
        </is>
      </c>
    </row>
    <row r="16" ht="30" customHeight="1">
      <c r="B16" s="5" t="inlineStr">
        <is>
          <t>Gele vakken vul je zelf in, grijze vakken rekenen zichzelf uit. Met de filterknoppen in de kopregel sorteer je op datum of toon je alleen de uitwedstrijden.</t>
        </is>
      </c>
    </row>
    <row r="17">
      <c r="B17" s="3" t="n"/>
    </row>
    <row r="18" ht="30" customHeight="1">
      <c r="B18" s="6" t="inlineStr">
        <is>
          <t>In Koach staan de wedstrijden in de teamagenda: verzet je er een met ‘Verzetten’, dan krijgt het team automatisch een melding.</t>
        </is>
      </c>
    </row>
    <row r="19" ht="15" customHeight="1">
      <c r="B19" s="6" t="inlineStr">
        <is>
          <t>Je mag dit sjabloon vrij gebruiken, kopiëren en aanpassen.</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&amp;K5B6479koachvolleyball.com&amp;R&amp;8 &amp;K5B6479&amp;P /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R34"/>
  <sheetViews>
    <sheetView zoomScale="100"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7" customWidth="1" min="3" max="3"/>
    <col width="10" customWidth="1" min="4" max="4"/>
    <col width="13" customWidth="1" min="5" max="5"/>
    <col width="15" customWidth="1" min="6" max="6"/>
    <col width="24" customWidth="1" min="7" max="7"/>
    <col width="22" customWidth="1" min="8" max="8"/>
    <col width="30" customWidth="1" min="9" max="9"/>
    <col width="11" customWidth="1" min="10" max="10"/>
    <col width="12" customWidth="1" min="11" max="11"/>
    <col width="18" customWidth="1" min="12" max="12"/>
    <col width="26" customWidth="1" min="13" max="13"/>
    <col width="9" customWidth="1" min="14" max="14"/>
    <col width="10" customWidth="1" min="15" max="15"/>
    <col width="14" customWidth="1" min="16" max="16"/>
    <col width="14" customWidth="1" min="17" max="17"/>
    <col width="30" customWidth="1" min="18" max="18"/>
  </cols>
  <sheetData>
    <row r="1" ht="26" customHeight="1">
      <c r="A1" s="7" t="inlineStr">
        <is>
          <t>Wedstrijdkalender volleybal</t>
        </is>
      </c>
    </row>
    <row r="2" ht="20" customHeight="1">
      <c r="A2" s="8" t="inlineStr">
        <is>
          <t>Team</t>
        </is>
      </c>
      <c r="C2" s="9" t="n"/>
      <c r="D2" s="10" t="n"/>
      <c r="E2" s="10" t="n"/>
      <c r="F2" s="10" t="n"/>
      <c r="G2" s="10" t="n"/>
      <c r="H2" s="11" t="inlineStr">
        <is>
          <t>Seizoen</t>
        </is>
      </c>
      <c r="I2" s="10" t="n"/>
    </row>
    <row r="3" ht="20" customHeight="1">
      <c r="A3" s="11" t="inlineStr">
        <is>
          <t>Minuten in de hal voor aanvang:</t>
        </is>
      </c>
      <c r="J3" s="12" t="n"/>
      <c r="K3" s="13" t="inlineStr">
        <is>
          <t>Verzamelen = aanvang min reistijd min deze minuten.</t>
        </is>
      </c>
    </row>
    <row r="4" ht="32" customHeight="1">
      <c r="A4" s="14" t="inlineStr">
        <is>
          <t>Nr</t>
        </is>
      </c>
      <c r="B4" s="14" t="inlineStr">
        <is>
          <t>Datum</t>
        </is>
      </c>
      <c r="C4" s="14" t="inlineStr">
        <is>
          <t>Dag</t>
        </is>
      </c>
      <c r="D4" s="14" t="inlineStr">
        <is>
          <t>Aanvang</t>
        </is>
      </c>
      <c r="E4" s="14" t="inlineStr">
        <is>
          <t>Thuis/uit</t>
        </is>
      </c>
      <c r="F4" s="14" t="inlineStr">
        <is>
          <t>Soort</t>
        </is>
      </c>
      <c r="G4" s="14" t="inlineStr">
        <is>
          <t>Tegenstander</t>
        </is>
      </c>
      <c r="H4" s="14" t="inlineStr">
        <is>
          <t>Sporthal</t>
        </is>
      </c>
      <c r="I4" s="14" t="inlineStr">
        <is>
          <t>Adres</t>
        </is>
      </c>
      <c r="J4" s="14" t="inlineStr">
        <is>
          <t>Reistijd (min)</t>
        </is>
      </c>
      <c r="K4" s="15" t="inlineStr">
        <is>
          <t>Verzamelen</t>
        </is>
      </c>
      <c r="L4" s="14" t="inlineStr">
        <is>
          <t>Verzamelplek</t>
        </is>
      </c>
      <c r="M4" s="15" t="inlineStr">
        <is>
          <t>Rijders</t>
        </is>
      </c>
      <c r="N4" s="14" t="inlineStr">
        <is>
          <t>Sets wij</t>
        </is>
      </c>
      <c r="O4" s="14" t="inlineStr">
        <is>
          <t>Sets zij</t>
        </is>
      </c>
      <c r="P4" s="16" t="inlineStr">
        <is>
          <t>Uitslag</t>
        </is>
      </c>
      <c r="Q4" s="14" t="inlineStr">
        <is>
          <t>Status</t>
        </is>
      </c>
      <c r="R4" s="14" t="inlineStr">
        <is>
          <t>Opmerking</t>
        </is>
      </c>
    </row>
    <row r="5" ht="18" customHeight="1">
      <c r="A5" s="17" t="n">
        <v>1</v>
      </c>
      <c r="B5" s="18" t="n"/>
      <c r="C5" s="19">
        <f>IF(B5="","",B5)</f>
        <v/>
      </c>
      <c r="D5" s="20" t="n"/>
      <c r="E5" s="12" t="n"/>
      <c r="F5" s="12" t="n"/>
      <c r="G5" s="9" t="n"/>
      <c r="H5" s="9" t="n"/>
      <c r="I5" s="9" t="n"/>
      <c r="J5" s="12" t="n"/>
      <c r="K5" s="21">
        <f>IF(OR(D5="",AND(J5="",$J$3="")),"",IFERROR(TIME(0,MOD(HOUR(D5)*60+MINUTE(D5)-IF(ISNUMBER(J5),J5,0)-IF(ISNUMBER($J$3),$J$3,0),1440),0),""))</f>
        <v/>
      </c>
      <c r="L5" s="9" t="n"/>
      <c r="M5" s="9" t="n"/>
      <c r="N5" s="12" t="n"/>
      <c r="O5" s="12" t="n"/>
      <c r="P5" s="22">
        <f>IF(OR(N5="",O5=""),"",IF(N5&gt;O5,"Gewonnen",IF(N5&lt;O5,"Verloren","Gelijk")))</f>
        <v/>
      </c>
      <c r="Q5" s="12" t="n"/>
      <c r="R5" s="9" t="n"/>
    </row>
    <row r="6" ht="18" customHeight="1">
      <c r="A6" s="17" t="n">
        <v>2</v>
      </c>
      <c r="B6" s="18" t="n"/>
      <c r="C6" s="19">
        <f>IF(B6="","",B6)</f>
        <v/>
      </c>
      <c r="D6" s="20" t="n"/>
      <c r="E6" s="12" t="n"/>
      <c r="F6" s="12" t="n"/>
      <c r="G6" s="9" t="n"/>
      <c r="H6" s="9" t="n"/>
      <c r="I6" s="9" t="n"/>
      <c r="J6" s="12" t="n"/>
      <c r="K6" s="21">
        <f>IF(OR(D6="",AND(J6="",$J$3="")),"",IFERROR(TIME(0,MOD(HOUR(D6)*60+MINUTE(D6)-IF(ISNUMBER(J6),J6,0)-IF(ISNUMBER($J$3),$J$3,0),1440),0),""))</f>
        <v/>
      </c>
      <c r="L6" s="9" t="n"/>
      <c r="M6" s="9" t="n"/>
      <c r="N6" s="12" t="n"/>
      <c r="O6" s="12" t="n"/>
      <c r="P6" s="22">
        <f>IF(OR(N6="",O6=""),"",IF(N6&gt;O6,"Gewonnen",IF(N6&lt;O6,"Verloren","Gelijk")))</f>
        <v/>
      </c>
      <c r="Q6" s="12" t="n"/>
      <c r="R6" s="9" t="n"/>
    </row>
    <row r="7" ht="18" customHeight="1">
      <c r="A7" s="17" t="n">
        <v>3</v>
      </c>
      <c r="B7" s="18" t="n"/>
      <c r="C7" s="19">
        <f>IF(B7="","",B7)</f>
        <v/>
      </c>
      <c r="D7" s="20" t="n"/>
      <c r="E7" s="12" t="n"/>
      <c r="F7" s="12" t="n"/>
      <c r="G7" s="9" t="n"/>
      <c r="H7" s="9" t="n"/>
      <c r="I7" s="9" t="n"/>
      <c r="J7" s="12" t="n"/>
      <c r="K7" s="21">
        <f>IF(OR(D7="",AND(J7="",$J$3="")),"",IFERROR(TIME(0,MOD(HOUR(D7)*60+MINUTE(D7)-IF(ISNUMBER(J7),J7,0)-IF(ISNUMBER($J$3),$J$3,0),1440),0),""))</f>
        <v/>
      </c>
      <c r="L7" s="9" t="n"/>
      <c r="M7" s="9" t="n"/>
      <c r="N7" s="12" t="n"/>
      <c r="O7" s="12" t="n"/>
      <c r="P7" s="22">
        <f>IF(OR(N7="",O7=""),"",IF(N7&gt;O7,"Gewonnen",IF(N7&lt;O7,"Verloren","Gelijk")))</f>
        <v/>
      </c>
      <c r="Q7" s="12" t="n"/>
      <c r="R7" s="9" t="n"/>
    </row>
    <row r="8" ht="18" customHeight="1">
      <c r="A8" s="17" t="n">
        <v>4</v>
      </c>
      <c r="B8" s="18" t="n"/>
      <c r="C8" s="19">
        <f>IF(B8="","",B8)</f>
        <v/>
      </c>
      <c r="D8" s="20" t="n"/>
      <c r="E8" s="12" t="n"/>
      <c r="F8" s="12" t="n"/>
      <c r="G8" s="9" t="n"/>
      <c r="H8" s="9" t="n"/>
      <c r="I8" s="9" t="n"/>
      <c r="J8" s="12" t="n"/>
      <c r="K8" s="21">
        <f>IF(OR(D8="",AND(J8="",$J$3="")),"",IFERROR(TIME(0,MOD(HOUR(D8)*60+MINUTE(D8)-IF(ISNUMBER(J8),J8,0)-IF(ISNUMBER($J$3),$J$3,0),1440),0),""))</f>
        <v/>
      </c>
      <c r="L8" s="9" t="n"/>
      <c r="M8" s="9" t="n"/>
      <c r="N8" s="12" t="n"/>
      <c r="O8" s="12" t="n"/>
      <c r="P8" s="22">
        <f>IF(OR(N8="",O8=""),"",IF(N8&gt;O8,"Gewonnen",IF(N8&lt;O8,"Verloren","Gelijk")))</f>
        <v/>
      </c>
      <c r="Q8" s="12" t="n"/>
      <c r="R8" s="9" t="n"/>
    </row>
    <row r="9" ht="18" customHeight="1">
      <c r="A9" s="17" t="n">
        <v>5</v>
      </c>
      <c r="B9" s="18" t="n"/>
      <c r="C9" s="19">
        <f>IF(B9="","",B9)</f>
        <v/>
      </c>
      <c r="D9" s="20" t="n"/>
      <c r="E9" s="12" t="n"/>
      <c r="F9" s="12" t="n"/>
      <c r="G9" s="9" t="n"/>
      <c r="H9" s="9" t="n"/>
      <c r="I9" s="9" t="n"/>
      <c r="J9" s="12" t="n"/>
      <c r="K9" s="21">
        <f>IF(OR(D9="",AND(J9="",$J$3="")),"",IFERROR(TIME(0,MOD(HOUR(D9)*60+MINUTE(D9)-IF(ISNUMBER(J9),J9,0)-IF(ISNUMBER($J$3),$J$3,0),1440),0),""))</f>
        <v/>
      </c>
      <c r="L9" s="9" t="n"/>
      <c r="M9" s="9" t="n"/>
      <c r="N9" s="12" t="n"/>
      <c r="O9" s="12" t="n"/>
      <c r="P9" s="22">
        <f>IF(OR(N9="",O9=""),"",IF(N9&gt;O9,"Gewonnen",IF(N9&lt;O9,"Verloren","Gelijk")))</f>
        <v/>
      </c>
      <c r="Q9" s="12" t="n"/>
      <c r="R9" s="9" t="n"/>
    </row>
    <row r="10" ht="18" customHeight="1">
      <c r="A10" s="17" t="n">
        <v>6</v>
      </c>
      <c r="B10" s="18" t="n"/>
      <c r="C10" s="19">
        <f>IF(B10="","",B10)</f>
        <v/>
      </c>
      <c r="D10" s="20" t="n"/>
      <c r="E10" s="12" t="n"/>
      <c r="F10" s="12" t="n"/>
      <c r="G10" s="9" t="n"/>
      <c r="H10" s="9" t="n"/>
      <c r="I10" s="9" t="n"/>
      <c r="J10" s="12" t="n"/>
      <c r="K10" s="21">
        <f>IF(OR(D10="",AND(J10="",$J$3="")),"",IFERROR(TIME(0,MOD(HOUR(D10)*60+MINUTE(D10)-IF(ISNUMBER(J10),J10,0)-IF(ISNUMBER($J$3),$J$3,0),1440),0),""))</f>
        <v/>
      </c>
      <c r="L10" s="9" t="n"/>
      <c r="M10" s="9" t="n"/>
      <c r="N10" s="12" t="n"/>
      <c r="O10" s="12" t="n"/>
      <c r="P10" s="22">
        <f>IF(OR(N10="",O10=""),"",IF(N10&gt;O10,"Gewonnen",IF(N10&lt;O10,"Verloren","Gelijk")))</f>
        <v/>
      </c>
      <c r="Q10" s="12" t="n"/>
      <c r="R10" s="9" t="n"/>
    </row>
    <row r="11" ht="18" customHeight="1">
      <c r="A11" s="17" t="n">
        <v>7</v>
      </c>
      <c r="B11" s="18" t="n"/>
      <c r="C11" s="19">
        <f>IF(B11="","",B11)</f>
        <v/>
      </c>
      <c r="D11" s="20" t="n"/>
      <c r="E11" s="12" t="n"/>
      <c r="F11" s="12" t="n"/>
      <c r="G11" s="9" t="n"/>
      <c r="H11" s="9" t="n"/>
      <c r="I11" s="9" t="n"/>
      <c r="J11" s="12" t="n"/>
      <c r="K11" s="21">
        <f>IF(OR(D11="",AND(J11="",$J$3="")),"",IFERROR(TIME(0,MOD(HOUR(D11)*60+MINUTE(D11)-IF(ISNUMBER(J11),J11,0)-IF(ISNUMBER($J$3),$J$3,0),1440),0),""))</f>
        <v/>
      </c>
      <c r="L11" s="9" t="n"/>
      <c r="M11" s="9" t="n"/>
      <c r="N11" s="12" t="n"/>
      <c r="O11" s="12" t="n"/>
      <c r="P11" s="22">
        <f>IF(OR(N11="",O11=""),"",IF(N11&gt;O11,"Gewonnen",IF(N11&lt;O11,"Verloren","Gelijk")))</f>
        <v/>
      </c>
      <c r="Q11" s="12" t="n"/>
      <c r="R11" s="9" t="n"/>
    </row>
    <row r="12" ht="18" customHeight="1">
      <c r="A12" s="17" t="n">
        <v>8</v>
      </c>
      <c r="B12" s="18" t="n"/>
      <c r="C12" s="19">
        <f>IF(B12="","",B12)</f>
        <v/>
      </c>
      <c r="D12" s="20" t="n"/>
      <c r="E12" s="12" t="n"/>
      <c r="F12" s="12" t="n"/>
      <c r="G12" s="9" t="n"/>
      <c r="H12" s="9" t="n"/>
      <c r="I12" s="9" t="n"/>
      <c r="J12" s="12" t="n"/>
      <c r="K12" s="21">
        <f>IF(OR(D12="",AND(J12="",$J$3="")),"",IFERROR(TIME(0,MOD(HOUR(D12)*60+MINUTE(D12)-IF(ISNUMBER(J12),J12,0)-IF(ISNUMBER($J$3),$J$3,0),1440),0),""))</f>
        <v/>
      </c>
      <c r="L12" s="9" t="n"/>
      <c r="M12" s="9" t="n"/>
      <c r="N12" s="12" t="n"/>
      <c r="O12" s="12" t="n"/>
      <c r="P12" s="22">
        <f>IF(OR(N12="",O12=""),"",IF(N12&gt;O12,"Gewonnen",IF(N12&lt;O12,"Verloren","Gelijk")))</f>
        <v/>
      </c>
      <c r="Q12" s="12" t="n"/>
      <c r="R12" s="9" t="n"/>
    </row>
    <row r="13" ht="18" customHeight="1">
      <c r="A13" s="17" t="n">
        <v>9</v>
      </c>
      <c r="B13" s="18" t="n"/>
      <c r="C13" s="19">
        <f>IF(B13="","",B13)</f>
        <v/>
      </c>
      <c r="D13" s="20" t="n"/>
      <c r="E13" s="12" t="n"/>
      <c r="F13" s="12" t="n"/>
      <c r="G13" s="9" t="n"/>
      <c r="H13" s="9" t="n"/>
      <c r="I13" s="9" t="n"/>
      <c r="J13" s="12" t="n"/>
      <c r="K13" s="21">
        <f>IF(OR(D13="",AND(J13="",$J$3="")),"",IFERROR(TIME(0,MOD(HOUR(D13)*60+MINUTE(D13)-IF(ISNUMBER(J13),J13,0)-IF(ISNUMBER($J$3),$J$3,0),1440),0),""))</f>
        <v/>
      </c>
      <c r="L13" s="9" t="n"/>
      <c r="M13" s="9" t="n"/>
      <c r="N13" s="12" t="n"/>
      <c r="O13" s="12" t="n"/>
      <c r="P13" s="22">
        <f>IF(OR(N13="",O13=""),"",IF(N13&gt;O13,"Gewonnen",IF(N13&lt;O13,"Verloren","Gelijk")))</f>
        <v/>
      </c>
      <c r="Q13" s="12" t="n"/>
      <c r="R13" s="9" t="n"/>
    </row>
    <row r="14" ht="18" customHeight="1">
      <c r="A14" s="17" t="n">
        <v>10</v>
      </c>
      <c r="B14" s="18" t="n"/>
      <c r="C14" s="19">
        <f>IF(B14="","",B14)</f>
        <v/>
      </c>
      <c r="D14" s="20" t="n"/>
      <c r="E14" s="12" t="n"/>
      <c r="F14" s="12" t="n"/>
      <c r="G14" s="9" t="n"/>
      <c r="H14" s="9" t="n"/>
      <c r="I14" s="9" t="n"/>
      <c r="J14" s="12" t="n"/>
      <c r="K14" s="21">
        <f>IF(OR(D14="",AND(J14="",$J$3="")),"",IFERROR(TIME(0,MOD(HOUR(D14)*60+MINUTE(D14)-IF(ISNUMBER(J14),J14,0)-IF(ISNUMBER($J$3),$J$3,0),1440),0),""))</f>
        <v/>
      </c>
      <c r="L14" s="9" t="n"/>
      <c r="M14" s="9" t="n"/>
      <c r="N14" s="12" t="n"/>
      <c r="O14" s="12" t="n"/>
      <c r="P14" s="22">
        <f>IF(OR(N14="",O14=""),"",IF(N14&gt;O14,"Gewonnen",IF(N14&lt;O14,"Verloren","Gelijk")))</f>
        <v/>
      </c>
      <c r="Q14" s="12" t="n"/>
      <c r="R14" s="9" t="n"/>
    </row>
    <row r="15" ht="18" customHeight="1">
      <c r="A15" s="17" t="n">
        <v>11</v>
      </c>
      <c r="B15" s="18" t="n"/>
      <c r="C15" s="19">
        <f>IF(B15="","",B15)</f>
        <v/>
      </c>
      <c r="D15" s="20" t="n"/>
      <c r="E15" s="12" t="n"/>
      <c r="F15" s="12" t="n"/>
      <c r="G15" s="9" t="n"/>
      <c r="H15" s="9" t="n"/>
      <c r="I15" s="9" t="n"/>
      <c r="J15" s="12" t="n"/>
      <c r="K15" s="21">
        <f>IF(OR(D15="",AND(J15="",$J$3="")),"",IFERROR(TIME(0,MOD(HOUR(D15)*60+MINUTE(D15)-IF(ISNUMBER(J15),J15,0)-IF(ISNUMBER($J$3),$J$3,0),1440),0),""))</f>
        <v/>
      </c>
      <c r="L15" s="9" t="n"/>
      <c r="M15" s="9" t="n"/>
      <c r="N15" s="12" t="n"/>
      <c r="O15" s="12" t="n"/>
      <c r="P15" s="22">
        <f>IF(OR(N15="",O15=""),"",IF(N15&gt;O15,"Gewonnen",IF(N15&lt;O15,"Verloren","Gelijk")))</f>
        <v/>
      </c>
      <c r="Q15" s="12" t="n"/>
      <c r="R15" s="9" t="n"/>
    </row>
    <row r="16" ht="18" customHeight="1">
      <c r="A16" s="17" t="n">
        <v>12</v>
      </c>
      <c r="B16" s="18" t="n"/>
      <c r="C16" s="19">
        <f>IF(B16="","",B16)</f>
        <v/>
      </c>
      <c r="D16" s="20" t="n"/>
      <c r="E16" s="12" t="n"/>
      <c r="F16" s="12" t="n"/>
      <c r="G16" s="9" t="n"/>
      <c r="H16" s="9" t="n"/>
      <c r="I16" s="9" t="n"/>
      <c r="J16" s="12" t="n"/>
      <c r="K16" s="21">
        <f>IF(OR(D16="",AND(J16="",$J$3="")),"",IFERROR(TIME(0,MOD(HOUR(D16)*60+MINUTE(D16)-IF(ISNUMBER(J16),J16,0)-IF(ISNUMBER($J$3),$J$3,0),1440),0),""))</f>
        <v/>
      </c>
      <c r="L16" s="9" t="n"/>
      <c r="M16" s="9" t="n"/>
      <c r="N16" s="12" t="n"/>
      <c r="O16" s="12" t="n"/>
      <c r="P16" s="22">
        <f>IF(OR(N16="",O16=""),"",IF(N16&gt;O16,"Gewonnen",IF(N16&lt;O16,"Verloren","Gelijk")))</f>
        <v/>
      </c>
      <c r="Q16" s="12" t="n"/>
      <c r="R16" s="9" t="n"/>
    </row>
    <row r="17" ht="18" customHeight="1">
      <c r="A17" s="17" t="n">
        <v>13</v>
      </c>
      <c r="B17" s="18" t="n"/>
      <c r="C17" s="19">
        <f>IF(B17="","",B17)</f>
        <v/>
      </c>
      <c r="D17" s="20" t="n"/>
      <c r="E17" s="12" t="n"/>
      <c r="F17" s="12" t="n"/>
      <c r="G17" s="9" t="n"/>
      <c r="H17" s="9" t="n"/>
      <c r="I17" s="9" t="n"/>
      <c r="J17" s="12" t="n"/>
      <c r="K17" s="21">
        <f>IF(OR(D17="",AND(J17="",$J$3="")),"",IFERROR(TIME(0,MOD(HOUR(D17)*60+MINUTE(D17)-IF(ISNUMBER(J17),J17,0)-IF(ISNUMBER($J$3),$J$3,0),1440),0),""))</f>
        <v/>
      </c>
      <c r="L17" s="9" t="n"/>
      <c r="M17" s="9" t="n"/>
      <c r="N17" s="12" t="n"/>
      <c r="O17" s="12" t="n"/>
      <c r="P17" s="22">
        <f>IF(OR(N17="",O17=""),"",IF(N17&gt;O17,"Gewonnen",IF(N17&lt;O17,"Verloren","Gelijk")))</f>
        <v/>
      </c>
      <c r="Q17" s="12" t="n"/>
      <c r="R17" s="9" t="n"/>
    </row>
    <row r="18" ht="18" customHeight="1">
      <c r="A18" s="17" t="n">
        <v>14</v>
      </c>
      <c r="B18" s="18" t="n"/>
      <c r="C18" s="19">
        <f>IF(B18="","",B18)</f>
        <v/>
      </c>
      <c r="D18" s="20" t="n"/>
      <c r="E18" s="12" t="n"/>
      <c r="F18" s="12" t="n"/>
      <c r="G18" s="9" t="n"/>
      <c r="H18" s="9" t="n"/>
      <c r="I18" s="9" t="n"/>
      <c r="J18" s="12" t="n"/>
      <c r="K18" s="21">
        <f>IF(OR(D18="",AND(J18="",$J$3="")),"",IFERROR(TIME(0,MOD(HOUR(D18)*60+MINUTE(D18)-IF(ISNUMBER(J18),J18,0)-IF(ISNUMBER($J$3),$J$3,0),1440),0),""))</f>
        <v/>
      </c>
      <c r="L18" s="9" t="n"/>
      <c r="M18" s="9" t="n"/>
      <c r="N18" s="12" t="n"/>
      <c r="O18" s="12" t="n"/>
      <c r="P18" s="22">
        <f>IF(OR(N18="",O18=""),"",IF(N18&gt;O18,"Gewonnen",IF(N18&lt;O18,"Verloren","Gelijk")))</f>
        <v/>
      </c>
      <c r="Q18" s="12" t="n"/>
      <c r="R18" s="9" t="n"/>
    </row>
    <row r="19" ht="18" customHeight="1">
      <c r="A19" s="17" t="n">
        <v>15</v>
      </c>
      <c r="B19" s="18" t="n"/>
      <c r="C19" s="19">
        <f>IF(B19="","",B19)</f>
        <v/>
      </c>
      <c r="D19" s="20" t="n"/>
      <c r="E19" s="12" t="n"/>
      <c r="F19" s="12" t="n"/>
      <c r="G19" s="9" t="n"/>
      <c r="H19" s="9" t="n"/>
      <c r="I19" s="9" t="n"/>
      <c r="J19" s="12" t="n"/>
      <c r="K19" s="21">
        <f>IF(OR(D19="",AND(J19="",$J$3="")),"",IFERROR(TIME(0,MOD(HOUR(D19)*60+MINUTE(D19)-IF(ISNUMBER(J19),J19,0)-IF(ISNUMBER($J$3),$J$3,0),1440),0),""))</f>
        <v/>
      </c>
      <c r="L19" s="9" t="n"/>
      <c r="M19" s="9" t="n"/>
      <c r="N19" s="12" t="n"/>
      <c r="O19" s="12" t="n"/>
      <c r="P19" s="22">
        <f>IF(OR(N19="",O19=""),"",IF(N19&gt;O19,"Gewonnen",IF(N19&lt;O19,"Verloren","Gelijk")))</f>
        <v/>
      </c>
      <c r="Q19" s="12" t="n"/>
      <c r="R19" s="9" t="n"/>
    </row>
    <row r="20" ht="18" customHeight="1">
      <c r="A20" s="17" t="n">
        <v>16</v>
      </c>
      <c r="B20" s="18" t="n"/>
      <c r="C20" s="19">
        <f>IF(B20="","",B20)</f>
        <v/>
      </c>
      <c r="D20" s="20" t="n"/>
      <c r="E20" s="12" t="n"/>
      <c r="F20" s="12" t="n"/>
      <c r="G20" s="9" t="n"/>
      <c r="H20" s="9" t="n"/>
      <c r="I20" s="9" t="n"/>
      <c r="J20" s="12" t="n"/>
      <c r="K20" s="21">
        <f>IF(OR(D20="",AND(J20="",$J$3="")),"",IFERROR(TIME(0,MOD(HOUR(D20)*60+MINUTE(D20)-IF(ISNUMBER(J20),J20,0)-IF(ISNUMBER($J$3),$J$3,0),1440),0),""))</f>
        <v/>
      </c>
      <c r="L20" s="9" t="n"/>
      <c r="M20" s="9" t="n"/>
      <c r="N20" s="12" t="n"/>
      <c r="O20" s="12" t="n"/>
      <c r="P20" s="22">
        <f>IF(OR(N20="",O20=""),"",IF(N20&gt;O20,"Gewonnen",IF(N20&lt;O20,"Verloren","Gelijk")))</f>
        <v/>
      </c>
      <c r="Q20" s="12" t="n"/>
      <c r="R20" s="9" t="n"/>
    </row>
    <row r="21" ht="18" customHeight="1">
      <c r="A21" s="17" t="n">
        <v>17</v>
      </c>
      <c r="B21" s="18" t="n"/>
      <c r="C21" s="19">
        <f>IF(B21="","",B21)</f>
        <v/>
      </c>
      <c r="D21" s="20" t="n"/>
      <c r="E21" s="12" t="n"/>
      <c r="F21" s="12" t="n"/>
      <c r="G21" s="9" t="n"/>
      <c r="H21" s="9" t="n"/>
      <c r="I21" s="9" t="n"/>
      <c r="J21" s="12" t="n"/>
      <c r="K21" s="21">
        <f>IF(OR(D21="",AND(J21="",$J$3="")),"",IFERROR(TIME(0,MOD(HOUR(D21)*60+MINUTE(D21)-IF(ISNUMBER(J21),J21,0)-IF(ISNUMBER($J$3),$J$3,0),1440),0),""))</f>
        <v/>
      </c>
      <c r="L21" s="9" t="n"/>
      <c r="M21" s="9" t="n"/>
      <c r="N21" s="12" t="n"/>
      <c r="O21" s="12" t="n"/>
      <c r="P21" s="22">
        <f>IF(OR(N21="",O21=""),"",IF(N21&gt;O21,"Gewonnen",IF(N21&lt;O21,"Verloren","Gelijk")))</f>
        <v/>
      </c>
      <c r="Q21" s="12" t="n"/>
      <c r="R21" s="9" t="n"/>
    </row>
    <row r="22" ht="18" customHeight="1">
      <c r="A22" s="17" t="n">
        <v>18</v>
      </c>
      <c r="B22" s="18" t="n"/>
      <c r="C22" s="19">
        <f>IF(B22="","",B22)</f>
        <v/>
      </c>
      <c r="D22" s="20" t="n"/>
      <c r="E22" s="12" t="n"/>
      <c r="F22" s="12" t="n"/>
      <c r="G22" s="9" t="n"/>
      <c r="H22" s="9" t="n"/>
      <c r="I22" s="9" t="n"/>
      <c r="J22" s="12" t="n"/>
      <c r="K22" s="21">
        <f>IF(OR(D22="",AND(J22="",$J$3="")),"",IFERROR(TIME(0,MOD(HOUR(D22)*60+MINUTE(D22)-IF(ISNUMBER(J22),J22,0)-IF(ISNUMBER($J$3),$J$3,0),1440),0),""))</f>
        <v/>
      </c>
      <c r="L22" s="9" t="n"/>
      <c r="M22" s="9" t="n"/>
      <c r="N22" s="12" t="n"/>
      <c r="O22" s="12" t="n"/>
      <c r="P22" s="22">
        <f>IF(OR(N22="",O22=""),"",IF(N22&gt;O22,"Gewonnen",IF(N22&lt;O22,"Verloren","Gelijk")))</f>
        <v/>
      </c>
      <c r="Q22" s="12" t="n"/>
      <c r="R22" s="9" t="n"/>
    </row>
    <row r="23" ht="18" customHeight="1">
      <c r="A23" s="17" t="n">
        <v>19</v>
      </c>
      <c r="B23" s="18" t="n"/>
      <c r="C23" s="19">
        <f>IF(B23="","",B23)</f>
        <v/>
      </c>
      <c r="D23" s="20" t="n"/>
      <c r="E23" s="12" t="n"/>
      <c r="F23" s="12" t="n"/>
      <c r="G23" s="9" t="n"/>
      <c r="H23" s="9" t="n"/>
      <c r="I23" s="9" t="n"/>
      <c r="J23" s="12" t="n"/>
      <c r="K23" s="21">
        <f>IF(OR(D23="",AND(J23="",$J$3="")),"",IFERROR(TIME(0,MOD(HOUR(D23)*60+MINUTE(D23)-IF(ISNUMBER(J23),J23,0)-IF(ISNUMBER($J$3),$J$3,0),1440),0),""))</f>
        <v/>
      </c>
      <c r="L23" s="9" t="n"/>
      <c r="M23" s="9" t="n"/>
      <c r="N23" s="12" t="n"/>
      <c r="O23" s="12" t="n"/>
      <c r="P23" s="22">
        <f>IF(OR(N23="",O23=""),"",IF(N23&gt;O23,"Gewonnen",IF(N23&lt;O23,"Verloren","Gelijk")))</f>
        <v/>
      </c>
      <c r="Q23" s="12" t="n"/>
      <c r="R23" s="9" t="n"/>
    </row>
    <row r="24" ht="18" customHeight="1">
      <c r="A24" s="17" t="n">
        <v>20</v>
      </c>
      <c r="B24" s="18" t="n"/>
      <c r="C24" s="19">
        <f>IF(B24="","",B24)</f>
        <v/>
      </c>
      <c r="D24" s="20" t="n"/>
      <c r="E24" s="12" t="n"/>
      <c r="F24" s="12" t="n"/>
      <c r="G24" s="9" t="n"/>
      <c r="H24" s="9" t="n"/>
      <c r="I24" s="9" t="n"/>
      <c r="J24" s="12" t="n"/>
      <c r="K24" s="21">
        <f>IF(OR(D24="",AND(J24="",$J$3="")),"",IFERROR(TIME(0,MOD(HOUR(D24)*60+MINUTE(D24)-IF(ISNUMBER(J24),J24,0)-IF(ISNUMBER($J$3),$J$3,0),1440),0),""))</f>
        <v/>
      </c>
      <c r="L24" s="9" t="n"/>
      <c r="M24" s="9" t="n"/>
      <c r="N24" s="12" t="n"/>
      <c r="O24" s="12" t="n"/>
      <c r="P24" s="22">
        <f>IF(OR(N24="",O24=""),"",IF(N24&gt;O24,"Gewonnen",IF(N24&lt;O24,"Verloren","Gelijk")))</f>
        <v/>
      </c>
      <c r="Q24" s="12" t="n"/>
      <c r="R24" s="9" t="n"/>
    </row>
    <row r="25" ht="18" customHeight="1">
      <c r="A25" s="17" t="n">
        <v>21</v>
      </c>
      <c r="B25" s="18" t="n"/>
      <c r="C25" s="19">
        <f>IF(B25="","",B25)</f>
        <v/>
      </c>
      <c r="D25" s="20" t="n"/>
      <c r="E25" s="12" t="n"/>
      <c r="F25" s="12" t="n"/>
      <c r="G25" s="9" t="n"/>
      <c r="H25" s="9" t="n"/>
      <c r="I25" s="9" t="n"/>
      <c r="J25" s="12" t="n"/>
      <c r="K25" s="21">
        <f>IF(OR(D25="",AND(J25="",$J$3="")),"",IFERROR(TIME(0,MOD(HOUR(D25)*60+MINUTE(D25)-IF(ISNUMBER(J25),J25,0)-IF(ISNUMBER($J$3),$J$3,0),1440),0),""))</f>
        <v/>
      </c>
      <c r="L25" s="9" t="n"/>
      <c r="M25" s="9" t="n"/>
      <c r="N25" s="12" t="n"/>
      <c r="O25" s="12" t="n"/>
      <c r="P25" s="22">
        <f>IF(OR(N25="",O25=""),"",IF(N25&gt;O25,"Gewonnen",IF(N25&lt;O25,"Verloren","Gelijk")))</f>
        <v/>
      </c>
      <c r="Q25" s="12" t="n"/>
      <c r="R25" s="9" t="n"/>
    </row>
    <row r="26" ht="18" customHeight="1">
      <c r="A26" s="17" t="n">
        <v>22</v>
      </c>
      <c r="B26" s="18" t="n"/>
      <c r="C26" s="19">
        <f>IF(B26="","",B26)</f>
        <v/>
      </c>
      <c r="D26" s="20" t="n"/>
      <c r="E26" s="12" t="n"/>
      <c r="F26" s="12" t="n"/>
      <c r="G26" s="9" t="n"/>
      <c r="H26" s="9" t="n"/>
      <c r="I26" s="9" t="n"/>
      <c r="J26" s="12" t="n"/>
      <c r="K26" s="21">
        <f>IF(OR(D26="",AND(J26="",$J$3="")),"",IFERROR(TIME(0,MOD(HOUR(D26)*60+MINUTE(D26)-IF(ISNUMBER(J26),J26,0)-IF(ISNUMBER($J$3),$J$3,0),1440),0),""))</f>
        <v/>
      </c>
      <c r="L26" s="9" t="n"/>
      <c r="M26" s="9" t="n"/>
      <c r="N26" s="12" t="n"/>
      <c r="O26" s="12" t="n"/>
      <c r="P26" s="22">
        <f>IF(OR(N26="",O26=""),"",IF(N26&gt;O26,"Gewonnen",IF(N26&lt;O26,"Verloren","Gelijk")))</f>
        <v/>
      </c>
      <c r="Q26" s="12" t="n"/>
      <c r="R26" s="9" t="n"/>
    </row>
    <row r="27" ht="18" customHeight="1">
      <c r="A27" s="17" t="n">
        <v>23</v>
      </c>
      <c r="B27" s="18" t="n"/>
      <c r="C27" s="19">
        <f>IF(B27="","",B27)</f>
        <v/>
      </c>
      <c r="D27" s="20" t="n"/>
      <c r="E27" s="12" t="n"/>
      <c r="F27" s="12" t="n"/>
      <c r="G27" s="9" t="n"/>
      <c r="H27" s="9" t="n"/>
      <c r="I27" s="9" t="n"/>
      <c r="J27" s="12" t="n"/>
      <c r="K27" s="21">
        <f>IF(OR(D27="",AND(J27="",$J$3="")),"",IFERROR(TIME(0,MOD(HOUR(D27)*60+MINUTE(D27)-IF(ISNUMBER(J27),J27,0)-IF(ISNUMBER($J$3),$J$3,0),1440),0),""))</f>
        <v/>
      </c>
      <c r="L27" s="9" t="n"/>
      <c r="M27" s="9" t="n"/>
      <c r="N27" s="12" t="n"/>
      <c r="O27" s="12" t="n"/>
      <c r="P27" s="22">
        <f>IF(OR(N27="",O27=""),"",IF(N27&gt;O27,"Gewonnen",IF(N27&lt;O27,"Verloren","Gelijk")))</f>
        <v/>
      </c>
      <c r="Q27" s="12" t="n"/>
      <c r="R27" s="9" t="n"/>
    </row>
    <row r="28" ht="18" customHeight="1">
      <c r="A28" s="17" t="n">
        <v>24</v>
      </c>
      <c r="B28" s="18" t="n"/>
      <c r="C28" s="19">
        <f>IF(B28="","",B28)</f>
        <v/>
      </c>
      <c r="D28" s="20" t="n"/>
      <c r="E28" s="12" t="n"/>
      <c r="F28" s="12" t="n"/>
      <c r="G28" s="9" t="n"/>
      <c r="H28" s="9" t="n"/>
      <c r="I28" s="9" t="n"/>
      <c r="J28" s="12" t="n"/>
      <c r="K28" s="21">
        <f>IF(OR(D28="",AND(J28="",$J$3="")),"",IFERROR(TIME(0,MOD(HOUR(D28)*60+MINUTE(D28)-IF(ISNUMBER(J28),J28,0)-IF(ISNUMBER($J$3),$J$3,0),1440),0),""))</f>
        <v/>
      </c>
      <c r="L28" s="9" t="n"/>
      <c r="M28" s="9" t="n"/>
      <c r="N28" s="12" t="n"/>
      <c r="O28" s="12" t="n"/>
      <c r="P28" s="22">
        <f>IF(OR(N28="",O28=""),"",IF(N28&gt;O28,"Gewonnen",IF(N28&lt;O28,"Verloren","Gelijk")))</f>
        <v/>
      </c>
      <c r="Q28" s="12" t="n"/>
      <c r="R28" s="9" t="n"/>
    </row>
    <row r="29" ht="18" customHeight="1">
      <c r="A29" s="17" t="n">
        <v>25</v>
      </c>
      <c r="B29" s="18" t="n"/>
      <c r="C29" s="19">
        <f>IF(B29="","",B29)</f>
        <v/>
      </c>
      <c r="D29" s="20" t="n"/>
      <c r="E29" s="12" t="n"/>
      <c r="F29" s="12" t="n"/>
      <c r="G29" s="9" t="n"/>
      <c r="H29" s="9" t="n"/>
      <c r="I29" s="9" t="n"/>
      <c r="J29" s="12" t="n"/>
      <c r="K29" s="21">
        <f>IF(OR(D29="",AND(J29="",$J$3="")),"",IFERROR(TIME(0,MOD(HOUR(D29)*60+MINUTE(D29)-IF(ISNUMBER(J29),J29,0)-IF(ISNUMBER($J$3),$J$3,0),1440),0),""))</f>
        <v/>
      </c>
      <c r="L29" s="9" t="n"/>
      <c r="M29" s="9" t="n"/>
      <c r="N29" s="12" t="n"/>
      <c r="O29" s="12" t="n"/>
      <c r="P29" s="22">
        <f>IF(OR(N29="",O29=""),"",IF(N29&gt;O29,"Gewonnen",IF(N29&lt;O29,"Verloren","Gelijk")))</f>
        <v/>
      </c>
      <c r="Q29" s="12" t="n"/>
      <c r="R29" s="9" t="n"/>
    </row>
    <row r="30" ht="18" customHeight="1">
      <c r="A30" s="17" t="n">
        <v>26</v>
      </c>
      <c r="B30" s="18" t="n"/>
      <c r="C30" s="19">
        <f>IF(B30="","",B30)</f>
        <v/>
      </c>
      <c r="D30" s="20" t="n"/>
      <c r="E30" s="12" t="n"/>
      <c r="F30" s="12" t="n"/>
      <c r="G30" s="9" t="n"/>
      <c r="H30" s="9" t="n"/>
      <c r="I30" s="9" t="n"/>
      <c r="J30" s="12" t="n"/>
      <c r="K30" s="21">
        <f>IF(OR(D30="",AND(J30="",$J$3="")),"",IFERROR(TIME(0,MOD(HOUR(D30)*60+MINUTE(D30)-IF(ISNUMBER(J30),J30,0)-IF(ISNUMBER($J$3),$J$3,0),1440),0),""))</f>
        <v/>
      </c>
      <c r="L30" s="9" t="n"/>
      <c r="M30" s="9" t="n"/>
      <c r="N30" s="12" t="n"/>
      <c r="O30" s="12" t="n"/>
      <c r="P30" s="22">
        <f>IF(OR(N30="",O30=""),"",IF(N30&gt;O30,"Gewonnen",IF(N30&lt;O30,"Verloren","Gelijk")))</f>
        <v/>
      </c>
      <c r="Q30" s="12" t="n"/>
      <c r="R30" s="9" t="n"/>
    </row>
    <row r="31" ht="18" customHeight="1">
      <c r="A31" s="17" t="n">
        <v>27</v>
      </c>
      <c r="B31" s="18" t="n"/>
      <c r="C31" s="19">
        <f>IF(B31="","",B31)</f>
        <v/>
      </c>
      <c r="D31" s="20" t="n"/>
      <c r="E31" s="12" t="n"/>
      <c r="F31" s="12" t="n"/>
      <c r="G31" s="9" t="n"/>
      <c r="H31" s="9" t="n"/>
      <c r="I31" s="9" t="n"/>
      <c r="J31" s="12" t="n"/>
      <c r="K31" s="21">
        <f>IF(OR(D31="",AND(J31="",$J$3="")),"",IFERROR(TIME(0,MOD(HOUR(D31)*60+MINUTE(D31)-IF(ISNUMBER(J31),J31,0)-IF(ISNUMBER($J$3),$J$3,0),1440),0),""))</f>
        <v/>
      </c>
      <c r="L31" s="9" t="n"/>
      <c r="M31" s="9" t="n"/>
      <c r="N31" s="12" t="n"/>
      <c r="O31" s="12" t="n"/>
      <c r="P31" s="22">
        <f>IF(OR(N31="",O31=""),"",IF(N31&gt;O31,"Gewonnen",IF(N31&lt;O31,"Verloren","Gelijk")))</f>
        <v/>
      </c>
      <c r="Q31" s="12" t="n"/>
      <c r="R31" s="9" t="n"/>
    </row>
    <row r="32" ht="18" customHeight="1">
      <c r="A32" s="17" t="n">
        <v>28</v>
      </c>
      <c r="B32" s="18" t="n"/>
      <c r="C32" s="19">
        <f>IF(B32="","",B32)</f>
        <v/>
      </c>
      <c r="D32" s="20" t="n"/>
      <c r="E32" s="12" t="n"/>
      <c r="F32" s="12" t="n"/>
      <c r="G32" s="9" t="n"/>
      <c r="H32" s="9" t="n"/>
      <c r="I32" s="9" t="n"/>
      <c r="J32" s="12" t="n"/>
      <c r="K32" s="21">
        <f>IF(OR(D32="",AND(J32="",$J$3="")),"",IFERROR(TIME(0,MOD(HOUR(D32)*60+MINUTE(D32)-IF(ISNUMBER(J32),J32,0)-IF(ISNUMBER($J$3),$J$3,0),1440),0),""))</f>
        <v/>
      </c>
      <c r="L32" s="9" t="n"/>
      <c r="M32" s="9" t="n"/>
      <c r="N32" s="12" t="n"/>
      <c r="O32" s="12" t="n"/>
      <c r="P32" s="22">
        <f>IF(OR(N32="",O32=""),"",IF(N32&gt;O32,"Gewonnen",IF(N32&lt;O32,"Verloren","Gelijk")))</f>
        <v/>
      </c>
      <c r="Q32" s="12" t="n"/>
      <c r="R32" s="9" t="n"/>
    </row>
    <row r="33" ht="18" customHeight="1">
      <c r="A33" s="17" t="n">
        <v>29</v>
      </c>
      <c r="B33" s="18" t="n"/>
      <c r="C33" s="19">
        <f>IF(B33="","",B33)</f>
        <v/>
      </c>
      <c r="D33" s="20" t="n"/>
      <c r="E33" s="12" t="n"/>
      <c r="F33" s="12" t="n"/>
      <c r="G33" s="9" t="n"/>
      <c r="H33" s="9" t="n"/>
      <c r="I33" s="9" t="n"/>
      <c r="J33" s="12" t="n"/>
      <c r="K33" s="21">
        <f>IF(OR(D33="",AND(J33="",$J$3="")),"",IFERROR(TIME(0,MOD(HOUR(D33)*60+MINUTE(D33)-IF(ISNUMBER(J33),J33,0)-IF(ISNUMBER($J$3),$J$3,0),1440),0),""))</f>
        <v/>
      </c>
      <c r="L33" s="9" t="n"/>
      <c r="M33" s="9" t="n"/>
      <c r="N33" s="12" t="n"/>
      <c r="O33" s="12" t="n"/>
      <c r="P33" s="22">
        <f>IF(OR(N33="",O33=""),"",IF(N33&gt;O33,"Gewonnen",IF(N33&lt;O33,"Verloren","Gelijk")))</f>
        <v/>
      </c>
      <c r="Q33" s="12" t="n"/>
      <c r="R33" s="9" t="n"/>
    </row>
    <row r="34" ht="18" customHeight="1">
      <c r="A34" s="17" t="n">
        <v>30</v>
      </c>
      <c r="B34" s="18" t="n"/>
      <c r="C34" s="19">
        <f>IF(B34="","",B34)</f>
        <v/>
      </c>
      <c r="D34" s="20" t="n"/>
      <c r="E34" s="12" t="n"/>
      <c r="F34" s="12" t="n"/>
      <c r="G34" s="9" t="n"/>
      <c r="H34" s="9" t="n"/>
      <c r="I34" s="9" t="n"/>
      <c r="J34" s="12" t="n"/>
      <c r="K34" s="21">
        <f>IF(OR(D34="",AND(J34="",$J$3="")),"",IFERROR(TIME(0,MOD(HOUR(D34)*60+MINUTE(D34)-IF(ISNUMBER(J34),J34,0)-IF(ISNUMBER($J$3),$J$3,0),1440),0),""))</f>
        <v/>
      </c>
      <c r="L34" s="9" t="n"/>
      <c r="M34" s="9" t="n"/>
      <c r="N34" s="12" t="n"/>
      <c r="O34" s="12" t="n"/>
      <c r="P34" s="22">
        <f>IF(OR(N34="",O34=""),"",IF(N34&gt;O34,"Gewonnen",IF(N34&lt;O34,"Verloren","Gelijk")))</f>
        <v/>
      </c>
      <c r="Q34" s="12" t="n"/>
      <c r="R34" s="9" t="n"/>
    </row>
  </sheetData>
  <autoFilter ref="A4:R34"/>
  <mergeCells count="5">
    <mergeCell ref="A2:B2"/>
    <mergeCell ref="K3:R3"/>
    <mergeCell ref="C2:G2"/>
    <mergeCell ref="A1:I1"/>
    <mergeCell ref="A3:I3"/>
  </mergeCells>
  <conditionalFormatting sqref="M5:M34">
    <cfRule type="expression" priority="1" dxfId="0">
      <formula>AND($E5="Uit",$M5="",$Q5&lt;&gt;"Afgelast")</formula>
    </cfRule>
  </conditionalFormatting>
  <conditionalFormatting sqref="A5:R34">
    <cfRule type="expression" priority="2" dxfId="1" stopIfTrue="0">
      <formula>$Q5="Afgelast"</formula>
    </cfRule>
  </conditionalFormatting>
  <dataValidations count="6">
    <dataValidation sqref="J3" showDropDown="0" showInputMessage="0" showErrorMessage="1" allowBlank="1" errorTitle="Wedstrijdkalender volleybal" error="Vul een aantal minuten in (0 tot en met 240)." type="whole" operator="between">
      <formula1>0</formula1>
      <formula2>240</formula2>
    </dataValidation>
    <dataValidation sqref="E5:E34" showDropDown="0" showInputMessage="0" showErrorMessage="1" allowBlank="1" errorTitle="Wedstrijdkalender volleybal" error="Kies Thuis of Uit." type="list">
      <formula1>"Thuis,Uit"</formula1>
    </dataValidation>
    <dataValidation sqref="F5:F34" showDropDown="0" showInputMessage="0" showErrorMessage="1" allowBlank="1" errorTitle="Wedstrijdkalender volleybal" error="Kies Competitie, Beker, Oefenwedstrijd of Toernooi." type="list">
      <formula1>"Competitie,Beker,Oefenwedstrijd,Toernooi"</formula1>
    </dataValidation>
    <dataValidation sqref="Q5:Q34" showDropDown="0" showInputMessage="0" showErrorMessage="1" allowBlank="1" errorTitle="Wedstrijdkalender volleybal" error="Kies Verzet of Afgelast, of laat het vak leeg." type="list">
      <formula1>"Verzet,Afgelast"</formula1>
    </dataValidation>
    <dataValidation sqref="J5:J34" showDropDown="0" showInputMessage="0" showErrorMessage="1" allowBlank="1" errorTitle="Wedstrijdkalender volleybal" error="Vul de reistijd in minuten in (0 tot en met 600)." type="whole" operator="between">
      <formula1>0</formula1>
      <formula2>600</formula2>
    </dataValidation>
    <dataValidation sqref="N5:O34" showDropDown="0" showInputMessage="0" showErrorMessage="1" allowBlank="1" errorTitle="Wedstrijdkalender volleybal" error="Vul een aantal sets in (0 tot en met 5)." type="whole" operator="between">
      <formula1>0</formula1>
      <formula2>5</formula2>
    </dataValidation>
  </dataValidations>
  <printOptions horizontalCentered="1"/>
  <pageMargins left="0.4724409448818898" right="0.4724409448818898" top="0.5905511811023622" bottom="0.5905511811023622" header="0.5" footer="0.25"/>
  <pageSetup orientation="landscape" paperSize="9" fitToHeight="0" fitToWidth="1"/>
  <headerFooter>
    <oddHeader/>
    <oddFooter>&amp;L&amp;8 &amp;K5B6479koachvolleyball.com&amp;C&amp;8 &amp;K5B6479Wedstrijdkalender volleybal&amp;R&amp;8 &amp;K5B6479&amp;P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15"/>
  <sheetViews>
    <sheetView workbookViewId="0">
      <selection activeCell="A1" sqref="A1"/>
    </sheetView>
  </sheetViews>
  <sheetFormatPr baseColWidth="8" defaultRowHeight="15"/>
  <cols>
    <col width="46" customWidth="1" min="1" max="1"/>
    <col width="12" customWidth="1" min="2" max="2"/>
  </cols>
  <sheetData>
    <row r="1" ht="26" customHeight="1">
      <c r="A1" s="14" t="inlineStr">
        <is>
          <t>Wat</t>
        </is>
      </c>
      <c r="B1" s="14" t="inlineStr">
        <is>
          <t>Aantal</t>
        </is>
      </c>
    </row>
    <row r="2" ht="20" customHeight="1">
      <c r="A2" s="23" t="inlineStr">
        <is>
          <t>Wedstrijden in de kalender (zonder afgelaste)</t>
        </is>
      </c>
      <c r="B2" s="24">
        <f>COUNTIFS(Wedstrijden!$B$5:$B$34,"&lt;&gt;",Wedstrijden!$Q$5:$Q$34,"&lt;&gt;Afgelast")</f>
        <v/>
      </c>
    </row>
    <row r="3" ht="20" customHeight="1">
      <c r="A3" s="25" t="inlineStr">
        <is>
          <t>Thuiswedstrijden</t>
        </is>
      </c>
      <c r="B3" s="22">
        <f>COUNTIFS(Wedstrijden!$E$5:$E$34,"Thuis",Wedstrijden!$Q$5:$Q$34,"&lt;&gt;Afgelast")</f>
        <v/>
      </c>
    </row>
    <row r="4" ht="20" customHeight="1">
      <c r="A4" s="25" t="inlineStr">
        <is>
          <t>Uitwedstrijden</t>
        </is>
      </c>
      <c r="B4" s="22">
        <f>COUNTIFS(Wedstrijden!$E$5:$E$34,"Uit",Wedstrijden!$Q$5:$Q$34,"&lt;&gt;Afgelast")</f>
        <v/>
      </c>
    </row>
    <row r="5" ht="20" customHeight="1">
      <c r="A5" s="26" t="inlineStr">
        <is>
          <t>Uitwedstrijden nog zonder rijders</t>
        </is>
      </c>
      <c r="B5" s="15">
        <f>COUNTIFS(Wedstrijden!$E$5:$E$34,"Uit",Wedstrijden!$Q$5:$Q$34,"&lt;&gt;Afgelast")-COUNTIFS(Wedstrijden!$E$5:$E$34,"Uit",Wedstrijden!$Q$5:$Q$34,"&lt;&gt;Afgelast",Wedstrijden!$M$5:$M$34,"?*")</f>
        <v/>
      </c>
    </row>
    <row r="6" ht="20" customHeight="1">
      <c r="A6" s="25" t="inlineStr">
        <is>
          <t>Verzet</t>
        </is>
      </c>
      <c r="B6" s="22">
        <f>COUNTIF(Wedstrijden!$Q$5:$Q$34,"Verzet")</f>
        <v/>
      </c>
    </row>
    <row r="7" ht="20" customHeight="1">
      <c r="A7" s="25" t="inlineStr">
        <is>
          <t>Afgelast</t>
        </is>
      </c>
      <c r="B7" s="22">
        <f>COUNTIF(Wedstrijden!$Q$5:$Q$34,"Afgelast")</f>
        <v/>
      </c>
    </row>
    <row r="8" ht="20" customHeight="1">
      <c r="A8" s="25" t="inlineStr">
        <is>
          <t>Gespeeld (uitslag ingevuld)</t>
        </is>
      </c>
      <c r="B8" s="22">
        <f>COUNTIFS(Wedstrijden!$P$5:$P$34,"Gewonnen",Wedstrijden!$Q$5:$Q$34,"&lt;&gt;Afgelast")+COUNTIFS(Wedstrijden!$P$5:$P$34,"Verloren",Wedstrijden!$Q$5:$Q$34,"&lt;&gt;Afgelast")+COUNTIFS(Wedstrijden!$P$5:$P$34,"Gelijk",Wedstrijden!$Q$5:$Q$34,"&lt;&gt;Afgelast")</f>
        <v/>
      </c>
    </row>
    <row r="9" ht="20" customHeight="1">
      <c r="A9" s="25" t="inlineStr">
        <is>
          <t>Gewonnen</t>
        </is>
      </c>
      <c r="B9" s="22">
        <f>COUNTIFS(Wedstrijden!$P$5:$P$34,"Gewonnen",Wedstrijden!$Q$5:$Q$34,"&lt;&gt;Afgelast")</f>
        <v/>
      </c>
    </row>
    <row r="10" ht="20" customHeight="1">
      <c r="A10" s="25" t="inlineStr">
        <is>
          <t>Verloren</t>
        </is>
      </c>
      <c r="B10" s="22">
        <f>COUNTIFS(Wedstrijden!$P$5:$P$34,"Verloren",Wedstrijden!$Q$5:$Q$34,"&lt;&gt;Afgelast")</f>
        <v/>
      </c>
    </row>
    <row r="11" ht="20" customHeight="1">
      <c r="A11" s="25" t="inlineStr">
        <is>
          <t>Gelijk</t>
        </is>
      </c>
      <c r="B11" s="22">
        <f>COUNTIFS(Wedstrijden!$P$5:$P$34,"Gelijk",Wedstrijden!$Q$5:$Q$34,"&lt;&gt;Afgelast")</f>
        <v/>
      </c>
    </row>
    <row r="12" ht="20" customHeight="1">
      <c r="A12" s="25" t="inlineStr">
        <is>
          <t>Sets gewonnen</t>
        </is>
      </c>
      <c r="B12" s="22">
        <f>SUMIFS(Wedstrijden!$N$5:$N$34,Wedstrijden!$Q$5:$Q$34,"&lt;&gt;Afgelast")</f>
        <v/>
      </c>
    </row>
    <row r="13" ht="20" customHeight="1">
      <c r="A13" s="25" t="inlineStr">
        <is>
          <t>Sets verloren</t>
        </is>
      </c>
      <c r="B13" s="22">
        <f>SUMIFS(Wedstrijden!$O$5:$O$34,Wedstrijden!$Q$5:$Q$34,"&lt;&gt;Afgelast")</f>
        <v/>
      </c>
    </row>
    <row r="14"/>
    <row r="15">
      <c r="A15" s="27" t="inlineStr">
        <is>
          <t>Afgelaste wedstrijden tellen alleen mee bij Afgelast.</t>
        </is>
      </c>
    </row>
  </sheetData>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&amp;K5B6479Wedstrijdkalender volleybal&amp;R&amp;8 &amp;K5B6479&amp;P /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21"/>
  <sheetViews>
    <sheetView workbookViewId="0">
      <pane ySplit="1" topLeftCell="A2" activePane="bottomLeft" state="frozen"/>
      <selection pane="bottomLeft" activeCell="A1" sqref="A1"/>
    </sheetView>
  </sheetViews>
  <sheetFormatPr baseColWidth="8" defaultRowHeight="15"/>
  <cols>
    <col width="28" customWidth="1" min="1" max="1"/>
    <col width="18" customWidth="1" min="2" max="2"/>
    <col width="16" customWidth="1" min="3" max="3"/>
    <col width="12" customWidth="1" min="4" max="4"/>
  </cols>
  <sheetData>
    <row r="1" ht="32" customHeight="1">
      <c r="A1" s="14" t="inlineStr">
        <is>
          <t>Naam</t>
        </is>
      </c>
      <c r="B1" s="14" t="inlineStr">
        <is>
          <t>Telefoon</t>
        </is>
      </c>
      <c r="C1" s="14" t="inlineStr">
        <is>
          <t>Plaatsen (zonder bestuurder)</t>
        </is>
      </c>
      <c r="D1" s="16" t="inlineStr">
        <is>
          <t>Ritten</t>
        </is>
      </c>
    </row>
    <row r="2" ht="18" customHeight="1">
      <c r="A2" s="9" t="n"/>
      <c r="B2" s="9" t="n"/>
      <c r="C2" s="12" t="n"/>
      <c r="D2" s="22">
        <f>IF(A2="","",COUNTIFS(Wedstrijden!$M$5:$M$34,"*"&amp;A2&amp;"*",Wedstrijden!$Q$5:$Q$34,"&lt;&gt;Afgelast"))</f>
        <v/>
      </c>
    </row>
    <row r="3" ht="18" customHeight="1">
      <c r="A3" s="9" t="n"/>
      <c r="B3" s="9" t="n"/>
      <c r="C3" s="12" t="n"/>
      <c r="D3" s="22">
        <f>IF(A3="","",COUNTIFS(Wedstrijden!$M$5:$M$34,"*"&amp;A3&amp;"*",Wedstrijden!$Q$5:$Q$34,"&lt;&gt;Afgelast"))</f>
        <v/>
      </c>
    </row>
    <row r="4" ht="18" customHeight="1">
      <c r="A4" s="9" t="n"/>
      <c r="B4" s="9" t="n"/>
      <c r="C4" s="12" t="n"/>
      <c r="D4" s="22">
        <f>IF(A4="","",COUNTIFS(Wedstrijden!$M$5:$M$34,"*"&amp;A4&amp;"*",Wedstrijden!$Q$5:$Q$34,"&lt;&gt;Afgelast"))</f>
        <v/>
      </c>
    </row>
    <row r="5" ht="18" customHeight="1">
      <c r="A5" s="9" t="n"/>
      <c r="B5" s="9" t="n"/>
      <c r="C5" s="12" t="n"/>
      <c r="D5" s="22">
        <f>IF(A5="","",COUNTIFS(Wedstrijden!$M$5:$M$34,"*"&amp;A5&amp;"*",Wedstrijden!$Q$5:$Q$34,"&lt;&gt;Afgelast"))</f>
        <v/>
      </c>
    </row>
    <row r="6" ht="18" customHeight="1">
      <c r="A6" s="9" t="n"/>
      <c r="B6" s="9" t="n"/>
      <c r="C6" s="12" t="n"/>
      <c r="D6" s="22">
        <f>IF(A6="","",COUNTIFS(Wedstrijden!$M$5:$M$34,"*"&amp;A6&amp;"*",Wedstrijden!$Q$5:$Q$34,"&lt;&gt;Afgelast"))</f>
        <v/>
      </c>
    </row>
    <row r="7" ht="18" customHeight="1">
      <c r="A7" s="9" t="n"/>
      <c r="B7" s="9" t="n"/>
      <c r="C7" s="12" t="n"/>
      <c r="D7" s="22">
        <f>IF(A7="","",COUNTIFS(Wedstrijden!$M$5:$M$34,"*"&amp;A7&amp;"*",Wedstrijden!$Q$5:$Q$34,"&lt;&gt;Afgelast"))</f>
        <v/>
      </c>
    </row>
    <row r="8" ht="18" customHeight="1">
      <c r="A8" s="9" t="n"/>
      <c r="B8" s="9" t="n"/>
      <c r="C8" s="12" t="n"/>
      <c r="D8" s="22">
        <f>IF(A8="","",COUNTIFS(Wedstrijden!$M$5:$M$34,"*"&amp;A8&amp;"*",Wedstrijden!$Q$5:$Q$34,"&lt;&gt;Afgelast"))</f>
        <v/>
      </c>
    </row>
    <row r="9" ht="18" customHeight="1">
      <c r="A9" s="9" t="n"/>
      <c r="B9" s="9" t="n"/>
      <c r="C9" s="12" t="n"/>
      <c r="D9" s="22">
        <f>IF(A9="","",COUNTIFS(Wedstrijden!$M$5:$M$34,"*"&amp;A9&amp;"*",Wedstrijden!$Q$5:$Q$34,"&lt;&gt;Afgelast"))</f>
        <v/>
      </c>
    </row>
    <row r="10" ht="18" customHeight="1">
      <c r="A10" s="9" t="n"/>
      <c r="B10" s="9" t="n"/>
      <c r="C10" s="12" t="n"/>
      <c r="D10" s="22">
        <f>IF(A10="","",COUNTIFS(Wedstrijden!$M$5:$M$34,"*"&amp;A10&amp;"*",Wedstrijden!$Q$5:$Q$34,"&lt;&gt;Afgelast"))</f>
        <v/>
      </c>
    </row>
    <row r="11" ht="18" customHeight="1">
      <c r="A11" s="9" t="n"/>
      <c r="B11" s="9" t="n"/>
      <c r="C11" s="12" t="n"/>
      <c r="D11" s="22">
        <f>IF(A11="","",COUNTIFS(Wedstrijden!$M$5:$M$34,"*"&amp;A11&amp;"*",Wedstrijden!$Q$5:$Q$34,"&lt;&gt;Afgelast"))</f>
        <v/>
      </c>
    </row>
    <row r="12" ht="18" customHeight="1">
      <c r="A12" s="9" t="n"/>
      <c r="B12" s="9" t="n"/>
      <c r="C12" s="12" t="n"/>
      <c r="D12" s="22">
        <f>IF(A12="","",COUNTIFS(Wedstrijden!$M$5:$M$34,"*"&amp;A12&amp;"*",Wedstrijden!$Q$5:$Q$34,"&lt;&gt;Afgelast"))</f>
        <v/>
      </c>
    </row>
    <row r="13" ht="18" customHeight="1">
      <c r="A13" s="9" t="n"/>
      <c r="B13" s="9" t="n"/>
      <c r="C13" s="12" t="n"/>
      <c r="D13" s="22">
        <f>IF(A13="","",COUNTIFS(Wedstrijden!$M$5:$M$34,"*"&amp;A13&amp;"*",Wedstrijden!$Q$5:$Q$34,"&lt;&gt;Afgelast"))</f>
        <v/>
      </c>
    </row>
    <row r="14" ht="18" customHeight="1">
      <c r="A14" s="9" t="n"/>
      <c r="B14" s="9" t="n"/>
      <c r="C14" s="12" t="n"/>
      <c r="D14" s="22">
        <f>IF(A14="","",COUNTIFS(Wedstrijden!$M$5:$M$34,"*"&amp;A14&amp;"*",Wedstrijden!$Q$5:$Q$34,"&lt;&gt;Afgelast"))</f>
        <v/>
      </c>
    </row>
    <row r="15" ht="18" customHeight="1">
      <c r="A15" s="9" t="n"/>
      <c r="B15" s="9" t="n"/>
      <c r="C15" s="12" t="n"/>
      <c r="D15" s="22">
        <f>IF(A15="","",COUNTIFS(Wedstrijden!$M$5:$M$34,"*"&amp;A15&amp;"*",Wedstrijden!$Q$5:$Q$34,"&lt;&gt;Afgelast"))</f>
        <v/>
      </c>
    </row>
    <row r="16" ht="18" customHeight="1">
      <c r="A16" s="9" t="n"/>
      <c r="B16" s="9" t="n"/>
      <c r="C16" s="12" t="n"/>
      <c r="D16" s="22">
        <f>IF(A16="","",COUNTIFS(Wedstrijden!$M$5:$M$34,"*"&amp;A16&amp;"*",Wedstrijden!$Q$5:$Q$34,"&lt;&gt;Afgelast"))</f>
        <v/>
      </c>
    </row>
    <row r="17" ht="18" customHeight="1">
      <c r="A17" s="9" t="n"/>
      <c r="B17" s="9" t="n"/>
      <c r="C17" s="12" t="n"/>
      <c r="D17" s="22">
        <f>IF(A17="","",COUNTIFS(Wedstrijden!$M$5:$M$34,"*"&amp;A17&amp;"*",Wedstrijden!$Q$5:$Q$34,"&lt;&gt;Afgelast"))</f>
        <v/>
      </c>
    </row>
    <row r="18" ht="18" customHeight="1">
      <c r="A18" s="9" t="n"/>
      <c r="B18" s="9" t="n"/>
      <c r="C18" s="12" t="n"/>
      <c r="D18" s="22">
        <f>IF(A18="","",COUNTIFS(Wedstrijden!$M$5:$M$34,"*"&amp;A18&amp;"*",Wedstrijden!$Q$5:$Q$34,"&lt;&gt;Afgelast"))</f>
        <v/>
      </c>
    </row>
    <row r="19" ht="18" customHeight="1">
      <c r="A19" s="9" t="n"/>
      <c r="B19" s="9" t="n"/>
      <c r="C19" s="12" t="n"/>
      <c r="D19" s="22">
        <f>IF(A19="","",COUNTIFS(Wedstrijden!$M$5:$M$34,"*"&amp;A19&amp;"*",Wedstrijden!$Q$5:$Q$34,"&lt;&gt;Afgelast"))</f>
        <v/>
      </c>
    </row>
    <row r="20" ht="18" customHeight="1">
      <c r="A20" s="9" t="n"/>
      <c r="B20" s="9" t="n"/>
      <c r="C20" s="12" t="n"/>
      <c r="D20" s="22">
        <f>IF(A20="","",COUNTIFS(Wedstrijden!$M$5:$M$34,"*"&amp;A20&amp;"*",Wedstrijden!$Q$5:$Q$34,"&lt;&gt;Afgelast"))</f>
        <v/>
      </c>
    </row>
    <row r="21" ht="18" customHeight="1">
      <c r="A21" s="9" t="n"/>
      <c r="B21" s="9" t="n"/>
      <c r="C21" s="12" t="n"/>
      <c r="D21" s="22">
        <f>IF(A21="","",COUNTIFS(Wedstrijden!$M$5:$M$34,"*"&amp;A21&amp;"*",Wedstrijden!$Q$5:$Q$34,"&lt;&gt;Afgelast"))</f>
        <v/>
      </c>
    </row>
  </sheetData>
  <dataValidations count="1">
    <dataValidation sqref="C2:C21" showDropDown="0" showInputMessage="0" showErrorMessage="1" allowBlank="1" errorTitle="Wedstrijdkalender volleybal" error="Vul een aantal plaatsen in (0 tot en met 8)." type="whole" operator="between">
      <formula1>0</formula1>
      <formula2>8</formula2>
    </dataValidation>
  </dataValidations>
  <printOptions horizontalCentered="1"/>
  <pageMargins left="0.4724409448818898" right="0.4724409448818898" top="0.5905511811023622" bottom="0.5905511811023622" header="0.5" footer="0.25"/>
  <pageSetup orientation="portrait" paperSize="9" fitToHeight="0" fitToWidth="1"/>
  <headerFooter>
    <oddHeader/>
    <oddFooter>&amp;L&amp;8 &amp;K5B6479koachvolleyball.com&amp;C&amp;8 &amp;K5B6479Wedstrijdkalender volleybal&amp;R&amp;8 &amp;K5B6479&amp;P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Koach Volleyball</dc:creator>
  <dc:title>Wedstrijdkalender volleybal</dc:title>
  <dc:description>koachvolleyball.com</dc:description>
  <dc:subject>Om in te vullen: 30 wedstrijden, verzameltijd rekent zichzelf uit, met overzicht en rittenteller.</dc:subject>
  <dc:language>nl-NL</dc:language>
  <dcterms:created xsi:type="dcterms:W3CDTF">2026-10-03T22:23:49Z</dcterms:created>
  <dcterms:modified xsi:type="dcterms:W3CDTF">2026-10-03T22:23:49Z</dcterms:modified>
  <cp:lastModifiedBy>Koach Volleyball</cp:lastModifiedBy>
  <cp:keywords>Wedstrijdkalender volleybal</cp:keywords>
</cp:coreProperties>
</file>